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22995" windowHeight="130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8" i="1"/>
  <c r="H9"/>
  <c r="H7"/>
  <c r="G8"/>
  <c r="G9"/>
  <c r="G7"/>
  <c r="E7"/>
  <c r="E8"/>
  <c r="E9"/>
  <c r="E25"/>
  <c r="E13"/>
  <c r="E14"/>
  <c r="E15"/>
  <c r="E16"/>
  <c r="E17"/>
  <c r="E19"/>
  <c r="E20"/>
  <c r="E21"/>
  <c r="E22"/>
  <c r="E23"/>
  <c r="E24"/>
  <c r="E26"/>
  <c r="E27"/>
  <c r="E28"/>
  <c r="E29"/>
  <c r="E31"/>
  <c r="E32"/>
  <c r="E33"/>
  <c r="E34"/>
  <c r="E35"/>
  <c r="E36"/>
  <c r="E12"/>
  <c r="H32"/>
  <c r="H33"/>
  <c r="H34"/>
  <c r="H35"/>
  <c r="H36"/>
  <c r="H31"/>
  <c r="G31"/>
  <c r="G32"/>
  <c r="G33"/>
  <c r="G34"/>
  <c r="G35"/>
  <c r="G36"/>
  <c r="H28"/>
  <c r="H29"/>
  <c r="H27"/>
  <c r="H26"/>
  <c r="G26"/>
  <c r="G27"/>
  <c r="G28"/>
  <c r="G29"/>
  <c r="H19"/>
  <c r="H20"/>
  <c r="H21"/>
  <c r="H22"/>
  <c r="H23"/>
  <c r="H24"/>
  <c r="H13"/>
  <c r="H14"/>
  <c r="H15"/>
  <c r="H16"/>
  <c r="H17"/>
  <c r="H12"/>
  <c r="G20"/>
  <c r="G21"/>
  <c r="G22"/>
  <c r="G23"/>
  <c r="G24"/>
  <c r="G19"/>
  <c r="G13"/>
  <c r="G14"/>
  <c r="G15"/>
  <c r="G16"/>
  <c r="G17"/>
  <c r="G12"/>
</calcChain>
</file>

<file path=xl/sharedStrings.xml><?xml version="1.0" encoding="utf-8"?>
<sst xmlns="http://schemas.openxmlformats.org/spreadsheetml/2006/main" count="60" uniqueCount="34">
  <si>
    <t>№</t>
  </si>
  <si>
    <t>КП 103 Д</t>
  </si>
  <si>
    <t>тип</t>
  </si>
  <si>
    <t>ток</t>
  </si>
  <si>
    <t>ТКТ=0 при</t>
  </si>
  <si>
    <t>V</t>
  </si>
  <si>
    <t>uA</t>
  </si>
  <si>
    <t>io</t>
  </si>
  <si>
    <t>mA</t>
  </si>
  <si>
    <t>drain and gate are interchangeable</t>
  </si>
  <si>
    <t>при 8,0 В</t>
  </si>
  <si>
    <t>КП 103 Г</t>
  </si>
  <si>
    <t>Ugs</t>
  </si>
  <si>
    <t>Rs</t>
  </si>
  <si>
    <t>kOhm</t>
  </si>
  <si>
    <t>КП 103 В</t>
  </si>
  <si>
    <t>Z22=750 kOhm @ 200 uA</t>
  </si>
  <si>
    <t>КП 103 Б</t>
  </si>
  <si>
    <t>сопротивление</t>
  </si>
  <si>
    <t>канала Rds</t>
  </si>
  <si>
    <t xml:space="preserve">крутизна </t>
  </si>
  <si>
    <t>1/Rds примерно</t>
  </si>
  <si>
    <t>H</t>
  </si>
  <si>
    <t>M</t>
  </si>
  <si>
    <t>L</t>
  </si>
  <si>
    <t>2,1V @ 6uA</t>
  </si>
  <si>
    <t>КП103 Л</t>
  </si>
  <si>
    <t>2,7V @ 10uA</t>
  </si>
  <si>
    <t>3,14V @ 0,3uA</t>
  </si>
  <si>
    <t>3,22V @ 0,3uA</t>
  </si>
  <si>
    <t xml:space="preserve"> UGS</t>
  </si>
  <si>
    <t>КП 103 М</t>
  </si>
  <si>
    <t>КП 103М</t>
  </si>
  <si>
    <t>крайный по разбросу, примерно -В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</si>
</sst>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1" fontId="0" fillId="0" borderId="12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3" xfId="0" applyBorder="1"/>
    <xf numFmtId="0" fontId="0" fillId="0" borderId="15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0" fillId="0" borderId="12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37"/>
  <sheetViews>
    <sheetView tabSelected="1" zoomScale="130" zoomScaleNormal="130" workbookViewId="0">
      <selection activeCell="J8" sqref="J8"/>
    </sheetView>
  </sheetViews>
  <sheetFormatPr defaultRowHeight="15"/>
  <cols>
    <col min="2" max="2" width="4" customWidth="1"/>
    <col min="3" max="3" width="9.7109375" style="1" customWidth="1"/>
    <col min="4" max="5" width="17.28515625" style="1" customWidth="1"/>
    <col min="6" max="7" width="9.140625" style="1"/>
    <col min="8" max="10" width="12.140625" style="1" customWidth="1"/>
    <col min="11" max="11" width="9.140625" style="1"/>
  </cols>
  <sheetData>
    <row r="1" spans="2:12" ht="15.75" thickBot="1"/>
    <row r="2" spans="2:12" ht="15.75" thickBot="1">
      <c r="B2" s="34"/>
      <c r="C2" s="39" t="s">
        <v>9</v>
      </c>
      <c r="D2" s="21"/>
      <c r="E2" s="21"/>
      <c r="F2" s="41"/>
      <c r="G2" s="42"/>
      <c r="H2" s="39" t="s">
        <v>16</v>
      </c>
      <c r="I2" s="21"/>
      <c r="J2" s="21"/>
      <c r="K2" s="40"/>
    </row>
    <row r="3" spans="2:12">
      <c r="B3" s="34"/>
      <c r="C3" s="8"/>
      <c r="D3" s="7" t="s">
        <v>18</v>
      </c>
      <c r="E3" s="8" t="s">
        <v>20</v>
      </c>
      <c r="F3" s="7"/>
      <c r="G3" s="8"/>
      <c r="H3" s="7"/>
      <c r="I3" s="21"/>
      <c r="J3" s="8"/>
      <c r="K3" s="27" t="s">
        <v>10</v>
      </c>
    </row>
    <row r="4" spans="2:12">
      <c r="B4" s="35" t="s">
        <v>0</v>
      </c>
      <c r="C4" s="10" t="s">
        <v>2</v>
      </c>
      <c r="D4" s="9" t="s">
        <v>19</v>
      </c>
      <c r="E4" s="10" t="s">
        <v>21</v>
      </c>
      <c r="F4" s="9" t="s">
        <v>30</v>
      </c>
      <c r="G4" s="10" t="s">
        <v>3</v>
      </c>
      <c r="H4" s="9" t="s">
        <v>4</v>
      </c>
      <c r="I4" s="3" t="s">
        <v>12</v>
      </c>
      <c r="J4" s="10" t="s">
        <v>13</v>
      </c>
      <c r="K4" s="28" t="s">
        <v>7</v>
      </c>
    </row>
    <row r="5" spans="2:12">
      <c r="B5" s="36"/>
      <c r="C5" s="12"/>
      <c r="D5" s="11"/>
      <c r="E5" s="12"/>
      <c r="F5" s="11" t="s">
        <v>5</v>
      </c>
      <c r="G5" s="12" t="s">
        <v>6</v>
      </c>
      <c r="H5" s="11" t="s">
        <v>6</v>
      </c>
      <c r="I5" s="2" t="s">
        <v>5</v>
      </c>
      <c r="J5" s="12" t="s">
        <v>14</v>
      </c>
      <c r="K5" s="29" t="s">
        <v>8</v>
      </c>
    </row>
    <row r="6" spans="2:12">
      <c r="B6" s="35"/>
      <c r="C6" s="10"/>
      <c r="D6" s="9"/>
      <c r="E6" s="10"/>
      <c r="F6" s="18"/>
      <c r="G6" s="19"/>
      <c r="H6" s="9"/>
      <c r="I6" s="3"/>
      <c r="J6" s="10"/>
      <c r="K6" s="28"/>
    </row>
    <row r="7" spans="2:12">
      <c r="B7" s="37"/>
      <c r="C7" s="23" t="s">
        <v>31</v>
      </c>
      <c r="D7" s="13">
        <v>480</v>
      </c>
      <c r="E7" s="14">
        <f t="shared" ref="E7:E11" si="0">1000/D7</f>
        <v>2.0833333333333335</v>
      </c>
      <c r="F7" s="13">
        <v>4.2</v>
      </c>
      <c r="G7" s="43">
        <f>F7/10</f>
        <v>0.42000000000000004</v>
      </c>
      <c r="H7" s="22">
        <f>1000*I7/J7</f>
        <v>211.11111111111111</v>
      </c>
      <c r="I7" s="4">
        <v>1.9</v>
      </c>
      <c r="J7" s="23">
        <v>9</v>
      </c>
      <c r="K7" s="30"/>
      <c r="L7" t="s">
        <v>33</v>
      </c>
    </row>
    <row r="8" spans="2:12">
      <c r="B8" s="37"/>
      <c r="C8" s="23" t="s">
        <v>32</v>
      </c>
      <c r="D8" s="13">
        <v>500</v>
      </c>
      <c r="E8" s="14">
        <f t="shared" si="0"/>
        <v>2</v>
      </c>
      <c r="F8" s="13">
        <v>4.0999999999999996</v>
      </c>
      <c r="G8" s="43">
        <f t="shared" ref="G8:G9" si="1">F8/10</f>
        <v>0.41</v>
      </c>
      <c r="H8" s="22">
        <f t="shared" ref="H8:H9" si="2">1000*I8/J8</f>
        <v>158.33333333333334</v>
      </c>
      <c r="I8" s="4">
        <v>1.9</v>
      </c>
      <c r="J8" s="23">
        <v>12</v>
      </c>
      <c r="K8" s="30"/>
      <c r="L8" t="s">
        <v>33</v>
      </c>
    </row>
    <row r="9" spans="2:12">
      <c r="B9" s="37"/>
      <c r="C9" s="23" t="s">
        <v>31</v>
      </c>
      <c r="D9" s="13">
        <v>500</v>
      </c>
      <c r="E9" s="14">
        <f t="shared" si="0"/>
        <v>2</v>
      </c>
      <c r="F9" s="13">
        <v>3.5</v>
      </c>
      <c r="G9" s="43">
        <f t="shared" si="1"/>
        <v>0.35</v>
      </c>
      <c r="H9" s="22">
        <f t="shared" si="2"/>
        <v>153.33333333333334</v>
      </c>
      <c r="I9" s="4">
        <v>1.84</v>
      </c>
      <c r="J9" s="23">
        <v>12</v>
      </c>
      <c r="K9" s="30"/>
      <c r="L9" t="s">
        <v>33</v>
      </c>
    </row>
    <row r="10" spans="2:12">
      <c r="B10" s="37"/>
      <c r="C10" s="23"/>
      <c r="D10" s="13"/>
      <c r="E10" s="14"/>
      <c r="F10" s="13"/>
      <c r="G10" s="20"/>
      <c r="H10" s="22"/>
      <c r="I10" s="4"/>
      <c r="J10" s="23"/>
      <c r="K10" s="30"/>
    </row>
    <row r="11" spans="2:12">
      <c r="B11" s="37"/>
      <c r="C11" s="23"/>
      <c r="D11" s="13"/>
      <c r="E11" s="14"/>
      <c r="F11" s="13"/>
      <c r="G11" s="20"/>
      <c r="H11" s="22"/>
      <c r="I11" s="4"/>
      <c r="J11" s="23"/>
      <c r="K11" s="30"/>
    </row>
    <row r="12" spans="2:12">
      <c r="B12" s="37">
        <v>1</v>
      </c>
      <c r="C12" s="23" t="s">
        <v>1</v>
      </c>
      <c r="D12" s="13">
        <v>274</v>
      </c>
      <c r="E12" s="14">
        <f>1000/D12</f>
        <v>3.6496350364963503</v>
      </c>
      <c r="F12" s="13">
        <v>3.73</v>
      </c>
      <c r="G12" s="20">
        <f>F12/0.03</f>
        <v>124.33333333333334</v>
      </c>
      <c r="H12" s="22">
        <f>I12/0.017</f>
        <v>205.88235294117646</v>
      </c>
      <c r="I12" s="4">
        <v>3.5</v>
      </c>
      <c r="J12" s="23">
        <v>17</v>
      </c>
      <c r="K12" s="30">
        <v>8.5</v>
      </c>
    </row>
    <row r="13" spans="2:12">
      <c r="B13" s="37">
        <v>2</v>
      </c>
      <c r="C13" s="23" t="s">
        <v>1</v>
      </c>
      <c r="D13" s="13">
        <v>280</v>
      </c>
      <c r="E13" s="14">
        <f t="shared" ref="E13:E36" si="3">1000/D13</f>
        <v>3.5714285714285716</v>
      </c>
      <c r="F13" s="13">
        <v>3.31</v>
      </c>
      <c r="G13" s="20">
        <f t="shared" ref="G13:G36" si="4">F13/0.03</f>
        <v>110.33333333333334</v>
      </c>
      <c r="H13" s="22">
        <f t="shared" ref="H13:H17" si="5">I13/0.017</f>
        <v>188.23529411764704</v>
      </c>
      <c r="I13" s="4">
        <v>3.2</v>
      </c>
      <c r="J13" s="23">
        <v>17</v>
      </c>
      <c r="K13" s="30">
        <v>7.6</v>
      </c>
    </row>
    <row r="14" spans="2:12">
      <c r="B14" s="37">
        <v>3</v>
      </c>
      <c r="C14" s="23" t="s">
        <v>1</v>
      </c>
      <c r="D14" s="13">
        <v>284</v>
      </c>
      <c r="E14" s="14">
        <f t="shared" si="3"/>
        <v>3.5211267605633805</v>
      </c>
      <c r="F14" s="13">
        <v>3.23</v>
      </c>
      <c r="G14" s="20">
        <f t="shared" si="4"/>
        <v>107.66666666666667</v>
      </c>
      <c r="H14" s="22">
        <f t="shared" si="5"/>
        <v>182.35294117647058</v>
      </c>
      <c r="I14" s="4">
        <v>3.1</v>
      </c>
      <c r="J14" s="23">
        <v>17</v>
      </c>
      <c r="K14" s="30">
        <v>7.4</v>
      </c>
    </row>
    <row r="15" spans="2:12">
      <c r="B15" s="37">
        <v>4</v>
      </c>
      <c r="C15" s="23" t="s">
        <v>1</v>
      </c>
      <c r="D15" s="13">
        <v>303</v>
      </c>
      <c r="E15" s="14">
        <f t="shared" si="3"/>
        <v>3.3003300330033003</v>
      </c>
      <c r="F15" s="13">
        <v>3.21</v>
      </c>
      <c r="G15" s="20">
        <f t="shared" si="4"/>
        <v>107</v>
      </c>
      <c r="H15" s="22">
        <f t="shared" si="5"/>
        <v>182.35294117647058</v>
      </c>
      <c r="I15" s="4">
        <v>3.1</v>
      </c>
      <c r="J15" s="23">
        <v>17</v>
      </c>
      <c r="K15" s="30">
        <v>6.9</v>
      </c>
    </row>
    <row r="16" spans="2:12">
      <c r="B16" s="37">
        <v>5</v>
      </c>
      <c r="C16" s="23" t="s">
        <v>1</v>
      </c>
      <c r="D16" s="13">
        <v>316</v>
      </c>
      <c r="E16" s="14">
        <f t="shared" si="3"/>
        <v>3.1645569620253164</v>
      </c>
      <c r="F16" s="13">
        <v>3.35</v>
      </c>
      <c r="G16" s="20">
        <f t="shared" si="4"/>
        <v>111.66666666666667</v>
      </c>
      <c r="H16" s="22">
        <f t="shared" si="5"/>
        <v>182.35294117647058</v>
      </c>
      <c r="I16" s="4">
        <v>3.1</v>
      </c>
      <c r="J16" s="23">
        <v>17</v>
      </c>
      <c r="K16" s="30">
        <v>6.9</v>
      </c>
    </row>
    <row r="17" spans="2:14">
      <c r="B17" s="37">
        <v>6</v>
      </c>
      <c r="C17" s="23" t="s">
        <v>1</v>
      </c>
      <c r="D17" s="13">
        <v>322</v>
      </c>
      <c r="E17" s="14">
        <f t="shared" si="3"/>
        <v>3.1055900621118013</v>
      </c>
      <c r="F17" s="13">
        <v>3.38</v>
      </c>
      <c r="G17" s="20">
        <f t="shared" si="4"/>
        <v>112.66666666666667</v>
      </c>
      <c r="H17" s="22">
        <f t="shared" si="5"/>
        <v>188.23529411764704</v>
      </c>
      <c r="I17" s="4">
        <v>3.2</v>
      </c>
      <c r="J17" s="23">
        <v>17</v>
      </c>
      <c r="K17" s="30">
        <v>7.1</v>
      </c>
    </row>
    <row r="18" spans="2:14">
      <c r="B18" s="37"/>
      <c r="C18" s="23"/>
      <c r="D18" s="13"/>
      <c r="E18" s="14"/>
      <c r="F18" s="13"/>
      <c r="G18" s="20"/>
      <c r="H18" s="22"/>
      <c r="I18" s="4"/>
      <c r="J18" s="23"/>
      <c r="K18" s="30"/>
    </row>
    <row r="19" spans="2:14">
      <c r="B19" s="37">
        <v>8</v>
      </c>
      <c r="C19" s="23" t="s">
        <v>11</v>
      </c>
      <c r="D19" s="13">
        <v>320</v>
      </c>
      <c r="E19" s="14">
        <f t="shared" si="3"/>
        <v>3.125</v>
      </c>
      <c r="F19" s="13">
        <v>2.72</v>
      </c>
      <c r="G19" s="20">
        <f t="shared" si="4"/>
        <v>90.666666666666671</v>
      </c>
      <c r="H19" s="24">
        <f t="shared" ref="H19:H23" si="6">I19/0.01</f>
        <v>249.00000000000003</v>
      </c>
      <c r="I19" s="5">
        <v>2.4900000000000002</v>
      </c>
      <c r="J19" s="25">
        <v>10</v>
      </c>
      <c r="K19" s="31">
        <v>5.3</v>
      </c>
    </row>
    <row r="20" spans="2:14">
      <c r="B20" s="37">
        <v>9</v>
      </c>
      <c r="C20" s="23" t="s">
        <v>11</v>
      </c>
      <c r="D20" s="13">
        <v>330</v>
      </c>
      <c r="E20" s="14">
        <f t="shared" si="3"/>
        <v>3.0303030303030303</v>
      </c>
      <c r="F20" s="13">
        <v>2.79</v>
      </c>
      <c r="G20" s="20">
        <f t="shared" si="4"/>
        <v>93</v>
      </c>
      <c r="H20" s="24">
        <f t="shared" si="6"/>
        <v>248</v>
      </c>
      <c r="I20" s="5">
        <v>2.48</v>
      </c>
      <c r="J20" s="25">
        <v>10</v>
      </c>
      <c r="K20" s="31">
        <v>5.4</v>
      </c>
    </row>
    <row r="21" spans="2:14">
      <c r="B21" s="37">
        <v>10</v>
      </c>
      <c r="C21" s="23" t="s">
        <v>11</v>
      </c>
      <c r="D21" s="13">
        <v>340</v>
      </c>
      <c r="E21" s="14">
        <f t="shared" si="3"/>
        <v>2.9411764705882355</v>
      </c>
      <c r="F21" s="13">
        <v>2.65</v>
      </c>
      <c r="G21" s="20">
        <f t="shared" si="4"/>
        <v>88.333333333333329</v>
      </c>
      <c r="H21" s="24">
        <f t="shared" si="6"/>
        <v>250</v>
      </c>
      <c r="I21" s="5">
        <v>2.5</v>
      </c>
      <c r="J21" s="25">
        <v>10</v>
      </c>
      <c r="K21" s="31">
        <v>5.3</v>
      </c>
    </row>
    <row r="22" spans="2:14">
      <c r="B22" s="37">
        <v>11</v>
      </c>
      <c r="C22" s="23" t="s">
        <v>11</v>
      </c>
      <c r="D22" s="13">
        <v>350</v>
      </c>
      <c r="E22" s="14">
        <f t="shared" si="3"/>
        <v>2.8571428571428572</v>
      </c>
      <c r="F22" s="13">
        <v>2.87</v>
      </c>
      <c r="G22" s="20">
        <f t="shared" si="4"/>
        <v>95.666666666666671</v>
      </c>
      <c r="H22" s="24">
        <f t="shared" si="6"/>
        <v>270</v>
      </c>
      <c r="I22" s="5">
        <v>2.7</v>
      </c>
      <c r="J22" s="25">
        <v>10</v>
      </c>
      <c r="K22" s="31">
        <v>5.6</v>
      </c>
      <c r="N22" t="s">
        <v>29</v>
      </c>
    </row>
    <row r="23" spans="2:14">
      <c r="B23" s="37">
        <v>12</v>
      </c>
      <c r="C23" s="23" t="s">
        <v>11</v>
      </c>
      <c r="D23" s="13">
        <v>360</v>
      </c>
      <c r="E23" s="14">
        <f t="shared" si="3"/>
        <v>2.7777777777777777</v>
      </c>
      <c r="F23" s="13">
        <v>2.72</v>
      </c>
      <c r="G23" s="20">
        <f t="shared" si="4"/>
        <v>90.666666666666671</v>
      </c>
      <c r="H23" s="24">
        <f t="shared" si="6"/>
        <v>260</v>
      </c>
      <c r="I23" s="5">
        <v>2.6</v>
      </c>
      <c r="J23" s="25">
        <v>10</v>
      </c>
      <c r="K23" s="31">
        <v>5.0999999999999996</v>
      </c>
    </row>
    <row r="24" spans="2:14">
      <c r="B24" s="37">
        <v>13</v>
      </c>
      <c r="C24" s="23" t="s">
        <v>11</v>
      </c>
      <c r="D24" s="15">
        <v>370</v>
      </c>
      <c r="E24" s="14">
        <f t="shared" si="3"/>
        <v>2.7027027027027026</v>
      </c>
      <c r="F24" s="15">
        <v>2.2799999999999998</v>
      </c>
      <c r="G24" s="20">
        <f t="shared" si="4"/>
        <v>76</v>
      </c>
      <c r="H24" s="24">
        <f>I24/0.01</f>
        <v>220</v>
      </c>
      <c r="I24" s="6">
        <v>2.2000000000000002</v>
      </c>
      <c r="J24" s="25">
        <v>10</v>
      </c>
      <c r="K24" s="32">
        <v>4.4000000000000004</v>
      </c>
    </row>
    <row r="25" spans="2:14">
      <c r="B25" s="37">
        <v>14</v>
      </c>
      <c r="C25" s="23" t="s">
        <v>26</v>
      </c>
      <c r="D25" s="13">
        <v>405</v>
      </c>
      <c r="E25" s="14">
        <f t="shared" si="3"/>
        <v>2.4691358024691357</v>
      </c>
      <c r="F25" s="13"/>
      <c r="G25" s="20"/>
      <c r="H25" s="24"/>
      <c r="I25" s="4"/>
      <c r="J25" s="23"/>
      <c r="K25" s="30"/>
      <c r="L25" t="s">
        <v>27</v>
      </c>
      <c r="N25" t="s">
        <v>28</v>
      </c>
    </row>
    <row r="26" spans="2:14">
      <c r="B26" s="37">
        <v>15</v>
      </c>
      <c r="C26" s="23" t="s">
        <v>15</v>
      </c>
      <c r="D26" s="13">
        <v>430</v>
      </c>
      <c r="E26" s="14">
        <f t="shared" si="3"/>
        <v>2.3255813953488373</v>
      </c>
      <c r="F26" s="13">
        <v>1.93</v>
      </c>
      <c r="G26" s="20">
        <f t="shared" si="4"/>
        <v>64.333333333333329</v>
      </c>
      <c r="H26" s="24">
        <f>I26/0.0075</f>
        <v>201.33333333333334</v>
      </c>
      <c r="I26" s="4">
        <v>1.51</v>
      </c>
      <c r="J26" s="23">
        <v>4.0999999999999996</v>
      </c>
      <c r="K26" s="30">
        <v>3.1</v>
      </c>
      <c r="L26" t="s">
        <v>25</v>
      </c>
    </row>
    <row r="27" spans="2:14">
      <c r="B27" s="37">
        <v>16</v>
      </c>
      <c r="C27" s="23" t="s">
        <v>15</v>
      </c>
      <c r="D27" s="13">
        <v>460</v>
      </c>
      <c r="E27" s="14">
        <f t="shared" si="3"/>
        <v>2.1739130434782608</v>
      </c>
      <c r="F27" s="13">
        <v>1.53</v>
      </c>
      <c r="G27" s="20">
        <f t="shared" si="4"/>
        <v>51</v>
      </c>
      <c r="H27" s="24">
        <f>I27/0.0047</f>
        <v>287.2340425531915</v>
      </c>
      <c r="I27" s="4">
        <v>1.35</v>
      </c>
      <c r="J27" s="23">
        <v>4.0999999999999996</v>
      </c>
      <c r="K27" s="30">
        <v>2.2999999999999998</v>
      </c>
    </row>
    <row r="28" spans="2:14">
      <c r="B28" s="37">
        <v>17</v>
      </c>
      <c r="C28" s="23" t="s">
        <v>15</v>
      </c>
      <c r="D28" s="13">
        <v>500</v>
      </c>
      <c r="E28" s="14">
        <f t="shared" si="3"/>
        <v>2</v>
      </c>
      <c r="F28" s="13">
        <v>1.61</v>
      </c>
      <c r="G28" s="20">
        <f t="shared" si="4"/>
        <v>53.666666666666671</v>
      </c>
      <c r="H28" s="24">
        <f t="shared" ref="H28:H29" si="7">I28/0.0047</f>
        <v>263.82978723404256</v>
      </c>
      <c r="I28" s="4">
        <v>1.24</v>
      </c>
      <c r="J28" s="23">
        <v>4.0999999999999996</v>
      </c>
      <c r="K28" s="30">
        <v>2.2999999999999998</v>
      </c>
    </row>
    <row r="29" spans="2:14">
      <c r="B29" s="37">
        <v>18</v>
      </c>
      <c r="C29" s="23" t="s">
        <v>15</v>
      </c>
      <c r="D29" s="13">
        <v>530</v>
      </c>
      <c r="E29" s="14">
        <f t="shared" si="3"/>
        <v>1.8867924528301887</v>
      </c>
      <c r="F29" s="13">
        <v>1.51</v>
      </c>
      <c r="G29" s="20">
        <f t="shared" si="4"/>
        <v>50.333333333333336</v>
      </c>
      <c r="H29" s="24">
        <f t="shared" si="7"/>
        <v>246.80851063829783</v>
      </c>
      <c r="I29" s="4">
        <v>1.1599999999999999</v>
      </c>
      <c r="J29" s="23">
        <v>4.0999999999999996</v>
      </c>
      <c r="K29" s="30">
        <v>2.1</v>
      </c>
    </row>
    <row r="30" spans="2:14">
      <c r="B30" s="37"/>
      <c r="C30" s="23"/>
      <c r="D30" s="13"/>
      <c r="E30" s="14"/>
      <c r="F30" s="13"/>
      <c r="G30" s="20"/>
      <c r="H30" s="24"/>
      <c r="I30" s="4"/>
      <c r="J30" s="23"/>
      <c r="K30" s="30"/>
    </row>
    <row r="31" spans="2:14">
      <c r="B31" s="37">
        <v>20</v>
      </c>
      <c r="C31" s="23" t="s">
        <v>17</v>
      </c>
      <c r="D31" s="13">
        <v>550</v>
      </c>
      <c r="E31" s="14">
        <f t="shared" si="3"/>
        <v>1.8181818181818181</v>
      </c>
      <c r="F31" s="13">
        <v>1.26</v>
      </c>
      <c r="G31" s="20">
        <f t="shared" si="4"/>
        <v>42</v>
      </c>
      <c r="H31" s="24">
        <f>I31/0.0025</f>
        <v>344</v>
      </c>
      <c r="I31" s="4">
        <v>0.86</v>
      </c>
      <c r="J31" s="23">
        <v>2.5</v>
      </c>
      <c r="K31" s="30">
        <v>1.7</v>
      </c>
      <c r="L31" t="s">
        <v>22</v>
      </c>
    </row>
    <row r="32" spans="2:14">
      <c r="B32" s="37">
        <v>21</v>
      </c>
      <c r="C32" s="23" t="s">
        <v>17</v>
      </c>
      <c r="D32" s="13">
        <v>570</v>
      </c>
      <c r="E32" s="14">
        <f t="shared" si="3"/>
        <v>1.7543859649122806</v>
      </c>
      <c r="F32" s="13">
        <v>1.1499999999999999</v>
      </c>
      <c r="G32" s="20">
        <f t="shared" si="4"/>
        <v>38.333333333333329</v>
      </c>
      <c r="H32" s="24">
        <f t="shared" ref="H32:H36" si="8">I32/0.0025</f>
        <v>312</v>
      </c>
      <c r="I32" s="4">
        <v>0.78</v>
      </c>
      <c r="J32" s="23">
        <v>2.5</v>
      </c>
      <c r="K32" s="30">
        <v>1.5</v>
      </c>
      <c r="L32" t="s">
        <v>22</v>
      </c>
    </row>
    <row r="33" spans="2:12">
      <c r="B33" s="37">
        <v>22</v>
      </c>
      <c r="C33" s="23" t="s">
        <v>17</v>
      </c>
      <c r="D33" s="13">
        <v>582</v>
      </c>
      <c r="E33" s="14">
        <f t="shared" si="3"/>
        <v>1.7182130584192439</v>
      </c>
      <c r="F33" s="13">
        <v>1.08</v>
      </c>
      <c r="G33" s="20">
        <f t="shared" si="4"/>
        <v>36.000000000000007</v>
      </c>
      <c r="H33" s="24">
        <f t="shared" si="8"/>
        <v>292</v>
      </c>
      <c r="I33" s="4">
        <v>0.73</v>
      </c>
      <c r="J33" s="23">
        <v>2.5</v>
      </c>
      <c r="K33" s="30">
        <v>1.4</v>
      </c>
      <c r="L33" t="s">
        <v>23</v>
      </c>
    </row>
    <row r="34" spans="2:12">
      <c r="B34" s="37">
        <v>23</v>
      </c>
      <c r="C34" s="23" t="s">
        <v>17</v>
      </c>
      <c r="D34" s="13">
        <v>622</v>
      </c>
      <c r="E34" s="14">
        <f t="shared" si="3"/>
        <v>1.607717041800643</v>
      </c>
      <c r="F34" s="13">
        <v>1.02</v>
      </c>
      <c r="G34" s="20">
        <f t="shared" si="4"/>
        <v>34</v>
      </c>
      <c r="H34" s="24">
        <f t="shared" si="8"/>
        <v>268</v>
      </c>
      <c r="I34" s="4">
        <v>0.67</v>
      </c>
      <c r="J34" s="23">
        <v>2.5</v>
      </c>
      <c r="K34" s="30">
        <v>1.3</v>
      </c>
      <c r="L34" t="s">
        <v>23</v>
      </c>
    </row>
    <row r="35" spans="2:12">
      <c r="B35" s="37">
        <v>24</v>
      </c>
      <c r="C35" s="23" t="s">
        <v>17</v>
      </c>
      <c r="D35" s="13">
        <v>699</v>
      </c>
      <c r="E35" s="14">
        <f t="shared" si="3"/>
        <v>1.4306151645207439</v>
      </c>
      <c r="F35" s="13">
        <v>0.97</v>
      </c>
      <c r="G35" s="20">
        <f t="shared" si="4"/>
        <v>32.333333333333336</v>
      </c>
      <c r="H35" s="24">
        <f t="shared" si="8"/>
        <v>252</v>
      </c>
      <c r="I35" s="4">
        <v>0.63</v>
      </c>
      <c r="J35" s="23">
        <v>2.5</v>
      </c>
      <c r="K35" s="30">
        <v>1.1000000000000001</v>
      </c>
      <c r="L35" t="s">
        <v>24</v>
      </c>
    </row>
    <row r="36" spans="2:12">
      <c r="B36" s="37">
        <v>25</v>
      </c>
      <c r="C36" s="23" t="s">
        <v>17</v>
      </c>
      <c r="D36" s="13">
        <v>650</v>
      </c>
      <c r="E36" s="14">
        <f t="shared" si="3"/>
        <v>1.5384615384615385</v>
      </c>
      <c r="F36" s="13">
        <v>0.95</v>
      </c>
      <c r="G36" s="20">
        <f t="shared" si="4"/>
        <v>31.666666666666668</v>
      </c>
      <c r="H36" s="24">
        <f t="shared" si="8"/>
        <v>248</v>
      </c>
      <c r="I36" s="4">
        <v>0.62</v>
      </c>
      <c r="J36" s="23">
        <v>2.5</v>
      </c>
      <c r="K36" s="30">
        <v>1.1000000000000001</v>
      </c>
      <c r="L36" t="s">
        <v>24</v>
      </c>
    </row>
    <row r="37" spans="2:12" ht="15.75" thickBot="1">
      <c r="B37" s="38"/>
      <c r="C37" s="17"/>
      <c r="D37" s="16"/>
      <c r="E37" s="17"/>
      <c r="F37" s="16"/>
      <c r="G37" s="17"/>
      <c r="H37" s="16"/>
      <c r="I37" s="26"/>
      <c r="J37" s="17"/>
      <c r="K37" s="3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LOCHNYHA</dc:creator>
  <cp:lastModifiedBy>LOCHNYHA</cp:lastModifiedBy>
  <dcterms:created xsi:type="dcterms:W3CDTF">2018-10-05T19:16:15Z</dcterms:created>
  <dcterms:modified xsi:type="dcterms:W3CDTF">2021-05-13T23:08:36Z</dcterms:modified>
</cp:coreProperties>
</file>